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B31" i="1" l="1"/>
  <c r="C9" i="1" l="1"/>
  <c r="B18" i="1" l="1"/>
  <c r="C18" i="1" l="1"/>
  <c r="D25" i="1" l="1"/>
  <c r="D16" i="1" l="1"/>
  <c r="D20" i="1" l="1"/>
  <c r="D23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<sst xmlns="http://schemas.openxmlformats.org/spreadsheetml/2006/main" count="39" uniqueCount="39">
  <si>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</si>
  <si>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</si>
  <si>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</si>
  <si>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</si>
  <si>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</si>
  <si>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</si>
  <si>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</si>
  <si>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</si>
  <si>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</si>
  <si>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</si>
  <si>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</si>
  <si>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</si>
  <si>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</si>
  <si>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</si>
  <si>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</si>
  <si>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</si>
  <si>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</si>
  <si>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</si>
  <si>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</si>
  <si>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</si>
  <si>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</si>
  <si>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</si>
  <si>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</si>
  <si>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</si>
  <si>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</si>
  <si>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</si>
  <si>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</si>
  <si>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</si>
  <si>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</si>
  <si>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</si>
  <si>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</si>
  <si>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</si>
  <si>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</si>
  <si>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</si>
  <si>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</si>
  <si>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</si>
  <si>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</si>
  <si>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 xml:space="preserve">ДОХОДЫ ОТ ПРОДАЖИ МЕРИАЛЬНЫХ И НЕМАТЕРИАЛЬНЫХ АКТИВОВ  </t>
  </si>
  <si>
    <t>на 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</si>
</sst>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C29" sqref="C29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v>388100</v>
      </c>
      <c r="C9" s="14">
        <f>C10+C11+C12+C13+C15+C16</f>
        <v>300775.48</v>
      </c>
      <c r="D9" s="14">
        <v>0</v>
      </c>
      <c r="E9" s="2"/>
    </row>
    <row r="10" spans="1:5" x14ac:dyDescent="0.25">
      <c r="A10" s="4" t="s">
        <v>19</v>
      </c>
      <c r="B10" s="14">
        <v>26000</v>
      </c>
      <c r="C10" s="14">
        <v>25837.08</v>
      </c>
      <c r="D10" s="14">
        <f t="shared" ref="D10:D18" si="0">C10/B10*100</f>
        <v>99.373384615384623</v>
      </c>
      <c r="E10" s="2"/>
    </row>
    <row r="11" spans="1:5" s="8" customFormat="1" x14ac:dyDescent="0.25">
      <c r="A11" s="9" t="s">
        <v>18</v>
      </c>
      <c r="B11" s="14">
        <v>59100</v>
      </c>
      <c r="C11" s="14">
        <v>38016.400000000001</v>
      </c>
      <c r="D11" s="14">
        <f t="shared" si="0"/>
        <v>64.32554991539763</v>
      </c>
      <c r="E11" s="2"/>
    </row>
    <row r="12" spans="1:5" x14ac:dyDescent="0.25">
      <c r="A12" s="4" t="s">
        <v>20</v>
      </c>
      <c r="B12" s="14">
        <v>201000</v>
      </c>
      <c r="C12" s="14">
        <v>139362.01999999999</v>
      </c>
      <c r="D12" s="14">
        <f t="shared" si="0"/>
        <v>69.334338308457717</v>
      </c>
      <c r="E12" s="2"/>
    </row>
    <row r="13" spans="1:5" x14ac:dyDescent="0.25">
      <c r="A13" s="4" t="s">
        <v>9</v>
      </c>
      <c r="B13" s="14">
        <v>5000</v>
      </c>
      <c r="C13" s="14">
        <v>7500</v>
      </c>
      <c r="D13" s="14">
        <f t="shared" si="0"/>
        <v>150</v>
      </c>
      <c r="E13" s="2"/>
    </row>
    <row r="14" spans="1:5" ht="36.75" customHeight="1" x14ac:dyDescent="0.25">
      <c r="A14" s="4" t="s">
        <v>37</v>
      </c>
      <c r="B14" s="14">
        <v>55000</v>
      </c>
      <c r="C14" s="14"/>
      <c r="D14" s="14"/>
      <c r="E14" s="2"/>
    </row>
    <row r="15" spans="1:5" x14ac:dyDescent="0.25">
      <c r="A15" s="4" t="s">
        <v>10</v>
      </c>
      <c r="B15" s="14">
        <v>10000</v>
      </c>
      <c r="C15" s="14">
        <v>56520</v>
      </c>
      <c r="D15" s="14"/>
      <c r="E15" s="2"/>
    </row>
    <row r="16" spans="1:5" s="12" customFormat="1" x14ac:dyDescent="0.25">
      <c r="A16" s="4" t="s">
        <v>31</v>
      </c>
      <c r="B16" s="14">
        <v>32000</v>
      </c>
      <c r="C16" s="14">
        <v>33539.980000000003</v>
      </c>
      <c r="D16" s="14">
        <f t="shared" ref="D16" si="1">C16/B16*100</f>
        <v>104.8124375</v>
      </c>
      <c r="E16" s="2"/>
    </row>
    <row r="17" spans="1:5" x14ac:dyDescent="0.25">
      <c r="A17" s="4" t="s">
        <v>11</v>
      </c>
      <c r="B17" s="14">
        <v>4338698.9000000004</v>
      </c>
      <c r="C17" s="14">
        <v>3842830.6</v>
      </c>
      <c r="D17" s="14">
        <f t="shared" si="0"/>
        <v>88.571036814746464</v>
      </c>
      <c r="E17" s="2"/>
    </row>
    <row r="18" spans="1:5" x14ac:dyDescent="0.25">
      <c r="A18" s="3" t="s">
        <v>13</v>
      </c>
      <c r="B18" s="15">
        <f>B9+B17</f>
        <v>4726798.9000000004</v>
      </c>
      <c r="C18" s="15">
        <f>C9+C17</f>
        <v>4143606.08</v>
      </c>
      <c r="D18" s="14">
        <f t="shared" si="0"/>
        <v>87.661992135946377</v>
      </c>
      <c r="E18" s="2"/>
    </row>
    <row r="19" spans="1:5" x14ac:dyDescent="0.25">
      <c r="A19" s="25" t="s">
        <v>15</v>
      </c>
      <c r="B19" s="25"/>
      <c r="C19" s="25"/>
      <c r="D19" s="25"/>
      <c r="E19" s="2"/>
    </row>
    <row r="20" spans="1:5" ht="22.5" x14ac:dyDescent="0.25">
      <c r="A20" s="13" t="s">
        <v>21</v>
      </c>
      <c r="B20" s="17">
        <v>730400</v>
      </c>
      <c r="C20" s="17">
        <v>690249.22</v>
      </c>
      <c r="D20" s="17">
        <f>C20/B20*100</f>
        <v>94.502905257393209</v>
      </c>
    </row>
    <row r="21" spans="1:5" ht="33.75" x14ac:dyDescent="0.25">
      <c r="A21" s="13" t="s">
        <v>22</v>
      </c>
      <c r="B21" s="17">
        <v>1680900</v>
      </c>
      <c r="C21" s="17">
        <v>1395671.88</v>
      </c>
      <c r="D21" s="17">
        <f>C21/B21*100</f>
        <v>83.031226128859544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x14ac:dyDescent="0.25">
      <c r="A23" s="13" t="s">
        <v>24</v>
      </c>
      <c r="B23" s="17">
        <v>38800</v>
      </c>
      <c r="C23" s="17">
        <v>23312.51</v>
      </c>
      <c r="D23" s="17">
        <f t="shared" ref="D23:D30" si="2">C23/B23*100</f>
        <v>60.083788659793811</v>
      </c>
    </row>
    <row r="24" spans="1:5" s="12" customFormat="1" x14ac:dyDescent="0.25">
      <c r="A24" s="13" t="s">
        <v>36</v>
      </c>
      <c r="B24" s="17">
        <v>0</v>
      </c>
      <c r="C24" s="17">
        <v>0</v>
      </c>
      <c r="D24" s="17">
        <v>0</v>
      </c>
    </row>
    <row r="25" spans="1:5" s="12" customFormat="1" x14ac:dyDescent="0.25">
      <c r="A25" s="13" t="s">
        <v>25</v>
      </c>
      <c r="B25" s="17">
        <v>1602498.9</v>
      </c>
      <c r="C25" s="17">
        <v>968589.5</v>
      </c>
      <c r="D25" s="17">
        <f t="shared" ref="D25" si="3">C25/B25*100</f>
        <v>60.442443985452975</v>
      </c>
    </row>
    <row r="26" spans="1:5" x14ac:dyDescent="0.25">
      <c r="A26" s="13" t="s">
        <v>32</v>
      </c>
      <c r="B26" s="17">
        <v>73000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>
        <v>0</v>
      </c>
    </row>
    <row r="28" spans="1:5" x14ac:dyDescent="0.25">
      <c r="A28" s="13" t="s">
        <v>27</v>
      </c>
      <c r="B28" s="17">
        <v>620200</v>
      </c>
      <c r="C28" s="17">
        <v>571693.75</v>
      </c>
      <c r="D28" s="17">
        <f t="shared" si="2"/>
        <v>92.178934214769427</v>
      </c>
    </row>
    <row r="29" spans="1:5" x14ac:dyDescent="0.25">
      <c r="A29" s="13" t="s">
        <v>28</v>
      </c>
      <c r="B29" s="17">
        <v>117700</v>
      </c>
      <c r="C29" s="17">
        <v>0</v>
      </c>
      <c r="D29" s="17">
        <f t="shared" si="2"/>
        <v>0</v>
      </c>
    </row>
    <row r="30" spans="1:5" x14ac:dyDescent="0.25">
      <c r="A30" s="13" t="s">
        <v>14</v>
      </c>
      <c r="B30" s="17">
        <v>10000</v>
      </c>
      <c r="C30" s="17">
        <v>0</v>
      </c>
      <c r="D30" s="17">
        <f t="shared" si="2"/>
        <v>0</v>
      </c>
    </row>
    <row r="31" spans="1:5" x14ac:dyDescent="0.25">
      <c r="A31" s="5" t="s">
        <v>16</v>
      </c>
      <c r="B31" s="15">
        <f>B20+B21+B22+B23+B24+B25+B26+B27+B28+B29+B30</f>
        <v>4876498.9000000004</v>
      </c>
      <c r="C31" s="15">
        <f>SUM(C20:C30)</f>
        <v>3649516.86</v>
      </c>
      <c r="D31" s="16">
        <f>C31/B31*100</f>
        <v>74.838873848612977</v>
      </c>
    </row>
    <row r="32" spans="1:5" x14ac:dyDescent="0.25">
      <c r="A32" s="6" t="s">
        <v>17</v>
      </c>
      <c r="B32" s="7">
        <f>B18-B31</f>
        <v>-149700</v>
      </c>
      <c r="C32" s="7">
        <f>C18-C31</f>
        <v>494089.2200000002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2021-12-14T08:37:15Z</dcterms:modified>
</cp:coreProperties>
</file>