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B31" i="1" l="1"/>
  <c r="D23" i="1"/>
  <c r="D14" i="1" l="1"/>
  <c r="B9" i="1"/>
  <c r="C9" i="1" l="1"/>
  <c r="B18" i="1" l="1"/>
  <c r="B32" i="1" s="1"/>
  <c r="C18" i="1" l="1"/>
  <c r="D25" i="1" l="1"/>
  <c r="D16" i="1" l="1"/>
  <c r="D20" i="1" l="1"/>
  <c r="D24" i="1"/>
  <c r="D28" i="1"/>
  <c r="D29" i="1"/>
  <c r="D30" i="1"/>
  <c r="D21" i="1"/>
  <c r="C31" i="1"/>
  <c r="D10" i="1"/>
  <c r="D11" i="1"/>
  <c r="D12" i="1"/>
  <c r="D13" i="1"/>
  <c r="D17" i="1"/>
  <c r="D31" i="1" l="1"/>
  <c r="D18" i="1"/>
  <c r="C32" i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<sst xmlns="http://schemas.openxmlformats.org/spreadsheetml/2006/main" count="39" uniqueCount="39">
  <si>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</si>
  <si>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</si>
  <si>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</si>
  <si>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</si>
  <si>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</si>
  <si>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</si>
  <si>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</si>
  <si>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</si>
  <si>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</si>
  <si>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</si>
  <si>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</si>
  <si>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</si>
  <si>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</si>
  <si>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</si>
  <si>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</si>
  <si>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</si>
  <si>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</si>
  <si>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</si>
  <si>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</si>
  <si>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</si>
  <si>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</si>
  <si>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</si>
  <si>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</si>
  <si>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</si>
  <si>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</si>
  <si>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</si>
  <si>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</si>
  <si>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</si>
  <si>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</si>
  <si>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</si>
  <si>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Исп. Каскинова Ю.А.</t>
  </si>
  <si>
    <t>ЕСХН</t>
  </si>
  <si>
    <t>Другие вопросы в области национальной экономики</t>
  </si>
  <si>
    <t>Бюджет сельского поселения Ишмухаметовский сельсовет муниципального района Баймакский район Республики Башкортостан</t>
  </si>
  <si>
    <t xml:space="preserve">Глава сельского поселения </t>
  </si>
  <si>
    <t xml:space="preserve">Ишмухаметов И.М </t>
  </si>
  <si>
    <t>ДОХОДЫ ОТ ИСПОЛЬЗОВАНИЯ ИМУЩЕСТВА, НАХОДЯЩЕГОСЯ В ГОСУДАРСТВЕННОЙ И МУНИЦИПАЛЬНОЙ СОБСТВЕННОСТИ</t>
  </si>
  <si>
    <t>Национальная безопасность и правоохранительная деятельность</t>
  </si>
  <si>
    <t>на 1 августа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</si>
</sst>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16.140625" customWidth="1"/>
  </cols>
  <sheetData>
    <row r="1" spans="1:5" s="19" customFormat="1" ht="12.75" x14ac:dyDescent="0.2">
      <c r="A1" s="28" t="s">
        <v>1</v>
      </c>
      <c r="B1" s="29"/>
      <c r="C1" s="29"/>
      <c r="D1" s="29"/>
      <c r="E1" s="18"/>
    </row>
    <row r="2" spans="1:5" s="19" customFormat="1" ht="12.75" x14ac:dyDescent="0.2">
      <c r="A2" s="28" t="s">
        <v>2</v>
      </c>
      <c r="B2" s="29"/>
      <c r="C2" s="29"/>
      <c r="D2" s="29"/>
      <c r="E2" s="18"/>
    </row>
    <row r="3" spans="1:5" s="19" customFormat="1" ht="20.25" customHeight="1" x14ac:dyDescent="0.2">
      <c r="A3" s="28" t="s">
        <v>33</v>
      </c>
      <c r="B3" s="29"/>
      <c r="C3" s="29"/>
      <c r="D3" s="29"/>
      <c r="E3" s="18"/>
    </row>
    <row r="4" spans="1:5" s="19" customFormat="1" ht="12.75" x14ac:dyDescent="0.2">
      <c r="A4" s="28" t="s">
        <v>38</v>
      </c>
      <c r="B4" s="29"/>
      <c r="C4" s="29"/>
      <c r="D4" s="29"/>
      <c r="E4" s="18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2" t="s">
        <v>3</v>
      </c>
      <c r="B6" s="23"/>
      <c r="C6" s="23"/>
      <c r="D6" s="23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4" t="s">
        <v>12</v>
      </c>
      <c r="B8" s="25"/>
      <c r="C8" s="25"/>
      <c r="D8" s="26"/>
      <c r="E8" s="2"/>
    </row>
    <row r="9" spans="1:5" x14ac:dyDescent="0.25">
      <c r="A9" s="4" t="s">
        <v>8</v>
      </c>
      <c r="B9" s="14">
        <f>B10+B11+B12+B13+B14+B15+B16</f>
        <v>356200</v>
      </c>
      <c r="C9" s="14">
        <f>C10+C11+C12+C13+C15+C16</f>
        <v>70354.22</v>
      </c>
      <c r="D9" s="14">
        <v>0</v>
      </c>
      <c r="E9" s="2"/>
    </row>
    <row r="10" spans="1:5" x14ac:dyDescent="0.25">
      <c r="A10" s="4" t="s">
        <v>19</v>
      </c>
      <c r="B10" s="14">
        <v>28500</v>
      </c>
      <c r="C10" s="14">
        <v>18870.37</v>
      </c>
      <c r="D10" s="14">
        <f t="shared" ref="D10:D18" si="0">C10/B10*100</f>
        <v>66.211824561403503</v>
      </c>
      <c r="E10" s="2"/>
    </row>
    <row r="11" spans="1:5" s="8" customFormat="1" x14ac:dyDescent="0.25">
      <c r="A11" s="9" t="s">
        <v>18</v>
      </c>
      <c r="B11" s="14">
        <v>59000</v>
      </c>
      <c r="C11" s="14">
        <v>4254.1400000000003</v>
      </c>
      <c r="D11" s="14">
        <f t="shared" si="0"/>
        <v>7.2104067796610174</v>
      </c>
      <c r="E11" s="2"/>
    </row>
    <row r="12" spans="1:5" x14ac:dyDescent="0.25">
      <c r="A12" s="4" t="s">
        <v>20</v>
      </c>
      <c r="B12" s="14">
        <v>216700</v>
      </c>
      <c r="C12" s="14">
        <v>31545.52</v>
      </c>
      <c r="D12" s="14">
        <f t="shared" si="0"/>
        <v>14.557231195200737</v>
      </c>
      <c r="E12" s="2"/>
    </row>
    <row r="13" spans="1:5" x14ac:dyDescent="0.25">
      <c r="A13" s="4" t="s">
        <v>9</v>
      </c>
      <c r="B13" s="14">
        <v>5000</v>
      </c>
      <c r="C13" s="14">
        <v>3400</v>
      </c>
      <c r="D13" s="14">
        <f t="shared" si="0"/>
        <v>68</v>
      </c>
      <c r="E13" s="2"/>
    </row>
    <row r="14" spans="1:5" ht="36.75" customHeight="1" x14ac:dyDescent="0.25">
      <c r="A14" s="4" t="s">
        <v>36</v>
      </c>
      <c r="B14" s="14">
        <v>15000</v>
      </c>
      <c r="C14" s="14"/>
      <c r="D14" s="14">
        <f t="shared" si="0"/>
        <v>0</v>
      </c>
      <c r="E14" s="2"/>
    </row>
    <row r="15" spans="1:5" x14ac:dyDescent="0.25">
      <c r="A15" s="4" t="s">
        <v>10</v>
      </c>
      <c r="B15" s="14"/>
      <c r="C15" s="14"/>
      <c r="D15" s="14"/>
      <c r="E15" s="2"/>
    </row>
    <row r="16" spans="1:5" s="12" customFormat="1" x14ac:dyDescent="0.25">
      <c r="A16" s="4" t="s">
        <v>31</v>
      </c>
      <c r="B16" s="14">
        <v>32000</v>
      </c>
      <c r="C16" s="14">
        <v>12284.19</v>
      </c>
      <c r="D16" s="14">
        <f t="shared" ref="D16" si="1">C16/B16*100</f>
        <v>38.388093750000003</v>
      </c>
      <c r="E16" s="2"/>
    </row>
    <row r="17" spans="1:5" x14ac:dyDescent="0.25">
      <c r="A17" s="4" t="s">
        <v>11</v>
      </c>
      <c r="B17" s="14">
        <v>4187600</v>
      </c>
      <c r="C17" s="14">
        <v>2115612</v>
      </c>
      <c r="D17" s="14">
        <f t="shared" si="0"/>
        <v>50.520871143375679</v>
      </c>
      <c r="E17" s="2"/>
    </row>
    <row r="18" spans="1:5" x14ac:dyDescent="0.25">
      <c r="A18" s="3" t="s">
        <v>13</v>
      </c>
      <c r="B18" s="15">
        <f>B9+B17</f>
        <v>4543800</v>
      </c>
      <c r="C18" s="15">
        <f>C9+C17</f>
        <v>2185966.2200000002</v>
      </c>
      <c r="D18" s="14">
        <f t="shared" si="0"/>
        <v>48.108768431709152</v>
      </c>
      <c r="E18" s="2"/>
    </row>
    <row r="19" spans="1:5" x14ac:dyDescent="0.25">
      <c r="A19" s="27" t="s">
        <v>15</v>
      </c>
      <c r="B19" s="27"/>
      <c r="C19" s="27"/>
      <c r="D19" s="27"/>
      <c r="E19" s="2"/>
    </row>
    <row r="20" spans="1:5" ht="22.5" x14ac:dyDescent="0.25">
      <c r="A20" s="13" t="s">
        <v>21</v>
      </c>
      <c r="B20" s="17">
        <v>730401</v>
      </c>
      <c r="C20" s="17">
        <v>500914.43</v>
      </c>
      <c r="D20" s="17">
        <f>C20/B20*100</f>
        <v>68.580742633156305</v>
      </c>
    </row>
    <row r="21" spans="1:5" ht="33.75" x14ac:dyDescent="0.25">
      <c r="A21" s="13" t="s">
        <v>22</v>
      </c>
      <c r="B21" s="17">
        <v>1553706.73</v>
      </c>
      <c r="C21" s="17">
        <v>925809.18</v>
      </c>
      <c r="D21" s="17">
        <f>C21/B21*100</f>
        <v>59.58712555747249</v>
      </c>
    </row>
    <row r="22" spans="1:5" x14ac:dyDescent="0.25">
      <c r="A22" s="13" t="s">
        <v>23</v>
      </c>
      <c r="B22" s="17">
        <v>3000</v>
      </c>
      <c r="C22" s="17"/>
      <c r="D22" s="17"/>
    </row>
    <row r="23" spans="1:5" s="12" customFormat="1" x14ac:dyDescent="0.25">
      <c r="A23" s="13" t="s">
        <v>24</v>
      </c>
      <c r="B23" s="17">
        <v>24500</v>
      </c>
      <c r="C23" s="17">
        <v>9666.67</v>
      </c>
      <c r="D23" s="17">
        <f t="shared" ref="D23" si="2">C23/B23*100</f>
        <v>39.45579591836735</v>
      </c>
    </row>
    <row r="24" spans="1:5" ht="22.5" x14ac:dyDescent="0.25">
      <c r="A24" s="13" t="s">
        <v>37</v>
      </c>
      <c r="B24" s="17">
        <v>188861.68</v>
      </c>
      <c r="C24" s="17">
        <v>163861.68</v>
      </c>
      <c r="D24" s="17">
        <f t="shared" ref="D24:D30" si="3">C24/B24*100</f>
        <v>86.762799102496601</v>
      </c>
    </row>
    <row r="25" spans="1:5" s="12" customFormat="1" x14ac:dyDescent="0.25">
      <c r="A25" s="13" t="s">
        <v>25</v>
      </c>
      <c r="B25" s="17">
        <v>350600</v>
      </c>
      <c r="C25" s="17">
        <v>350600</v>
      </c>
      <c r="D25" s="17">
        <f t="shared" ref="D25" si="4">C25/B25*100</f>
        <v>100</v>
      </c>
    </row>
    <row r="26" spans="1:5" x14ac:dyDescent="0.25">
      <c r="A26" s="13" t="s">
        <v>32</v>
      </c>
      <c r="B26" s="17">
        <v>60000</v>
      </c>
      <c r="C26" s="17"/>
      <c r="D26" s="17">
        <v>0</v>
      </c>
    </row>
    <row r="27" spans="1:5" s="12" customFormat="1" x14ac:dyDescent="0.25">
      <c r="A27" s="13" t="s">
        <v>26</v>
      </c>
      <c r="B27" s="17"/>
      <c r="C27" s="17"/>
      <c r="D27" s="17">
        <v>0</v>
      </c>
    </row>
    <row r="28" spans="1:5" x14ac:dyDescent="0.25">
      <c r="A28" s="13" t="s">
        <v>27</v>
      </c>
      <c r="B28" s="17">
        <v>1489830.59</v>
      </c>
      <c r="C28" s="17">
        <v>136456.35</v>
      </c>
      <c r="D28" s="17">
        <f t="shared" si="3"/>
        <v>9.1591856762720916</v>
      </c>
    </row>
    <row r="29" spans="1:5" x14ac:dyDescent="0.25">
      <c r="A29" s="13" t="s">
        <v>28</v>
      </c>
      <c r="B29" s="17">
        <v>100000</v>
      </c>
      <c r="C29" s="17"/>
      <c r="D29" s="17">
        <f t="shared" si="3"/>
        <v>0</v>
      </c>
    </row>
    <row r="30" spans="1:5" x14ac:dyDescent="0.25">
      <c r="A30" s="13" t="s">
        <v>14</v>
      </c>
      <c r="B30" s="17">
        <v>42900</v>
      </c>
      <c r="C30" s="17">
        <v>42900</v>
      </c>
      <c r="D30" s="17">
        <f t="shared" si="3"/>
        <v>100</v>
      </c>
    </row>
    <row r="31" spans="1:5" x14ac:dyDescent="0.25">
      <c r="A31" s="5" t="s">
        <v>16</v>
      </c>
      <c r="B31" s="15">
        <f>B20+B21+B22+B23+B24+B25+B26+B27+B28+B29+B30</f>
        <v>4543800</v>
      </c>
      <c r="C31" s="15">
        <f>SUM(C20:C30)</f>
        <v>2130208.31</v>
      </c>
      <c r="D31" s="16">
        <f>C31/B31*100</f>
        <v>46.881647739777286</v>
      </c>
    </row>
    <row r="32" spans="1:5" x14ac:dyDescent="0.25">
      <c r="A32" s="6" t="s">
        <v>17</v>
      </c>
      <c r="B32" s="7">
        <f>B18-B31</f>
        <v>0</v>
      </c>
      <c r="C32" s="7">
        <f>C18-C31</f>
        <v>55757.910000000149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34</v>
      </c>
      <c r="B36" s="10"/>
      <c r="C36" s="10" t="s">
        <v>35</v>
      </c>
      <c r="D36" s="10"/>
    </row>
    <row r="38" spans="1:4" x14ac:dyDescent="0.25">
      <c r="A38" s="11" t="s">
        <v>30</v>
      </c>
      <c r="B38" s="10"/>
      <c r="C38" s="10"/>
      <c r="D38" s="10"/>
    </row>
    <row r="39" spans="1:4" x14ac:dyDescent="0.25">
      <c r="A39" s="11" t="s">
        <v>29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2022-08-10T04:13:26Z</dcterms:modified>
</cp:coreProperties>
</file>